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obArgyle/Google Drive/Customer Support/"/>
    </mc:Choice>
  </mc:AlternateContent>
  <bookViews>
    <workbookView xWindow="27580" yWindow="-4000" windowWidth="35080" windowHeight="17920" tabRatio="500" activeTab="1"/>
  </bookViews>
  <sheets>
    <sheet name="Sheet1 (2)" sheetId="2" r:id="rId1"/>
    <sheet name="Sheet1" sheetId="1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D11" i="1"/>
  <c r="D12" i="1"/>
  <c r="H4" i="1"/>
  <c r="M4" i="1"/>
  <c r="H12" i="1"/>
  <c r="H11" i="1"/>
  <c r="H13" i="1"/>
  <c r="H5" i="1"/>
  <c r="H14" i="1"/>
  <c r="F12" i="1"/>
  <c r="F11" i="1"/>
  <c r="C16" i="1"/>
  <c r="E16" i="1"/>
  <c r="G16" i="1"/>
  <c r="I16" i="1"/>
  <c r="C16" i="2"/>
  <c r="E16" i="2"/>
  <c r="H13" i="2"/>
  <c r="G16" i="2"/>
  <c r="I16" i="2"/>
  <c r="C8" i="2"/>
  <c r="F6" i="2"/>
  <c r="E8" i="2"/>
  <c r="G8" i="2"/>
  <c r="I8" i="2"/>
  <c r="K4" i="2"/>
  <c r="G8" i="1"/>
  <c r="C8" i="1"/>
  <c r="E8" i="1"/>
  <c r="I8" i="1"/>
</calcChain>
</file>

<file path=xl/comments1.xml><?xml version="1.0" encoding="utf-8"?>
<comments xmlns="http://schemas.openxmlformats.org/spreadsheetml/2006/main">
  <authors>
    <author>Robert Argyle</author>
  </authors>
  <commentList>
    <comment ref="L4" authorId="0">
      <text>
        <r>
          <rPr>
            <b/>
            <sz val="9"/>
            <color indexed="81"/>
            <rFont val="Calibri"/>
            <family val="2"/>
          </rPr>
          <t>Robert Argyle:</t>
        </r>
        <r>
          <rPr>
            <sz val="9"/>
            <color indexed="81"/>
            <rFont val="Calibri"/>
            <family val="2"/>
          </rPr>
          <t xml:space="preserve">
Slowest Cycle time
</t>
        </r>
      </text>
    </comment>
  </commentList>
</comments>
</file>

<file path=xl/sharedStrings.xml><?xml version="1.0" encoding="utf-8"?>
<sst xmlns="http://schemas.openxmlformats.org/spreadsheetml/2006/main" count="71" uniqueCount="34">
  <si>
    <t>Min. Available</t>
  </si>
  <si>
    <t>OA %</t>
  </si>
  <si>
    <t>OA</t>
  </si>
  <si>
    <t>Quality</t>
  </si>
  <si>
    <t>Actual</t>
  </si>
  <si>
    <t>Scrap</t>
  </si>
  <si>
    <t>Act + Scrap</t>
  </si>
  <si>
    <t>Quality %</t>
  </si>
  <si>
    <t>Performance %</t>
  </si>
  <si>
    <t>Takt Time</t>
  </si>
  <si>
    <t>Cycle Time</t>
  </si>
  <si>
    <t>X</t>
  </si>
  <si>
    <t>equals</t>
  </si>
  <si>
    <t>OEE</t>
  </si>
  <si>
    <t>Downtime</t>
  </si>
  <si>
    <t>L2L Calculation</t>
  </si>
  <si>
    <t>Wiki Calc</t>
  </si>
  <si>
    <t>Operating Time</t>
  </si>
  <si>
    <t>Planned Production</t>
  </si>
  <si>
    <t>Operating time</t>
  </si>
  <si>
    <t>Ideal Cycle time</t>
  </si>
  <si>
    <t>Performance</t>
  </si>
  <si>
    <t>Good Pieces</t>
  </si>
  <si>
    <t>Total Pieces</t>
  </si>
  <si>
    <t>Wiki OEE</t>
  </si>
  <si>
    <t>Tact Time</t>
  </si>
  <si>
    <t>Perforamance</t>
  </si>
  <si>
    <t>total pieces</t>
  </si>
  <si>
    <t>http://www.oee.com/calculating-oee.html</t>
  </si>
  <si>
    <t>run rate</t>
  </si>
  <si>
    <t>Demand</t>
  </si>
  <si>
    <t>Operators</t>
  </si>
  <si>
    <t>Operator - Cycle Times</t>
  </si>
  <si>
    <r>
      <rPr>
        <b/>
        <sz val="16"/>
        <color theme="1"/>
        <rFont val="Calibri"/>
        <family val="2"/>
        <scheme val="minor"/>
      </rPr>
      <t xml:space="preserve">Note: </t>
    </r>
    <r>
      <rPr>
        <i/>
        <sz val="16"/>
        <color theme="1"/>
        <rFont val="Calibri"/>
        <scheme val="minor"/>
      </rPr>
      <t>Fields with Green Fill requir data entry. Fields with no fill use formulas.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</si>
</sst>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0" fontId="0" fillId="4" borderId="1" xfId="0" applyFill="1" applyBorder="1"/>
    <xf numFmtId="0" fontId="0" fillId="2" borderId="1" xfId="0" applyFill="1" applyBorder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4" borderId="1" xfId="0" applyNumberFormat="1" applyFill="1" applyBorder="1"/>
    <xf numFmtId="0" fontId="2" fillId="0" borderId="0" xfId="0" applyFont="1"/>
    <xf numFmtId="9" fontId="0" fillId="0" borderId="0" xfId="1" applyFont="1"/>
    <xf numFmtId="0" fontId="0" fillId="0" borderId="2" xfId="0" applyBorder="1" applyAlignment="1">
      <alignment horizontal="center"/>
    </xf>
    <xf numFmtId="10" fontId="0" fillId="3" borderId="2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Fill="1" applyBorder="1"/>
    <xf numFmtId="0" fontId="0" fillId="0" borderId="1" xfId="0" applyNumberFormat="1" applyFill="1" applyBorder="1"/>
    <xf numFmtId="0" fontId="0" fillId="5" borderId="1" xfId="0" applyFill="1" applyBorder="1"/>
    <xf numFmtId="0" fontId="5" fillId="0" borderId="0" xfId="0" applyFont="1"/>
    <xf numFmtId="0" fontId="2" fillId="2" borderId="1" xfId="0" applyFont="1" applyFill="1" applyBorder="1"/>
    <xf numFmtId="0" fontId="0" fillId="5" borderId="1" xfId="0" applyFill="1" applyBorder="1" applyProtection="1">
      <protection locked="0"/>
    </xf>
    <xf numFmtId="0" fontId="0" fillId="5" borderId="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18</xdr:row>
      <xdr:rowOff>50800</xdr:rowOff>
    </xdr:from>
    <xdr:to>
      <xdr:col>14</xdr:col>
      <xdr:colOff>228600</xdr:colOff>
      <xdr:row>31</xdr:row>
      <xdr:rowOff>112737</xdr:rowOff>
    </xdr:to>
    <xdr:pic>
      <xdr:nvPicPr>
        <xdr:cNvPr id="2" name="Picture 1" descr="Screen Shot 2016-01-13 at 10.29.07 A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479800"/>
          <a:ext cx="13512800" cy="2538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H4" sqref="H4"/>
    </sheetView>
  </sheetViews>
  <sheetFormatPr baseColWidth="10" defaultRowHeight="16" x14ac:dyDescent="0.2"/>
  <cols>
    <col min="3" max="3" width="17.1640625" bestFit="1" customWidth="1"/>
    <col min="5" max="5" width="14.1640625" bestFit="1" customWidth="1"/>
    <col min="7" max="7" width="13.6640625" bestFit="1" customWidth="1"/>
    <col min="9" max="9" width="21.5" bestFit="1" customWidth="1"/>
  </cols>
  <sheetData>
    <row r="2" spans="1:12" x14ac:dyDescent="0.2">
      <c r="K2">
        <v>30</v>
      </c>
      <c r="L2">
        <v>16</v>
      </c>
    </row>
    <row r="3" spans="1:12" x14ac:dyDescent="0.2">
      <c r="A3" t="s">
        <v>15</v>
      </c>
      <c r="C3" s="4" t="s">
        <v>2</v>
      </c>
      <c r="D3" s="5"/>
      <c r="E3" s="4" t="s">
        <v>3</v>
      </c>
      <c r="F3" s="5"/>
      <c r="G3" s="4" t="s">
        <v>8</v>
      </c>
      <c r="H3" s="5"/>
      <c r="I3" s="1"/>
      <c r="K3">
        <v>6.22</v>
      </c>
    </row>
    <row r="4" spans="1:12" x14ac:dyDescent="0.2">
      <c r="C4" s="5" t="s">
        <v>0</v>
      </c>
      <c r="D4" s="6">
        <v>30</v>
      </c>
      <c r="E4" s="5" t="s">
        <v>4</v>
      </c>
      <c r="F4" s="6">
        <v>40</v>
      </c>
      <c r="G4" s="5" t="s">
        <v>9</v>
      </c>
      <c r="H4" s="6">
        <v>180</v>
      </c>
      <c r="I4" s="1"/>
      <c r="K4">
        <f>K2-K3</f>
        <v>23.78</v>
      </c>
    </row>
    <row r="5" spans="1:12" x14ac:dyDescent="0.2">
      <c r="C5" s="5" t="s">
        <v>14</v>
      </c>
      <c r="D5" s="11">
        <v>17.05</v>
      </c>
      <c r="E5" s="5" t="s">
        <v>5</v>
      </c>
      <c r="F5" s="6">
        <v>4</v>
      </c>
      <c r="G5" s="5" t="s">
        <v>10</v>
      </c>
      <c r="H5" s="6">
        <v>16</v>
      </c>
      <c r="I5" s="1"/>
    </row>
    <row r="6" spans="1:12" x14ac:dyDescent="0.2">
      <c r="C6" s="5"/>
      <c r="D6" s="5"/>
      <c r="E6" s="5" t="s">
        <v>6</v>
      </c>
      <c r="F6" s="5">
        <f>F4+F5</f>
        <v>44</v>
      </c>
      <c r="G6" s="5"/>
      <c r="H6" s="5"/>
      <c r="I6" s="1"/>
    </row>
    <row r="7" spans="1:12" x14ac:dyDescent="0.2">
      <c r="C7" s="7" t="s">
        <v>1</v>
      </c>
      <c r="D7" s="5"/>
      <c r="E7" s="7" t="s">
        <v>7</v>
      </c>
      <c r="F7" s="5"/>
      <c r="G7" s="7" t="s">
        <v>8</v>
      </c>
      <c r="H7" s="5"/>
      <c r="I7" s="2" t="s">
        <v>13</v>
      </c>
    </row>
    <row r="8" spans="1:12" x14ac:dyDescent="0.2">
      <c r="C8" s="8">
        <f>(D4-D5)/D4</f>
        <v>0.43166666666666664</v>
      </c>
      <c r="D8" s="9" t="s">
        <v>11</v>
      </c>
      <c r="E8" s="8">
        <f>F4/F6</f>
        <v>0.90909090909090906</v>
      </c>
      <c r="F8" s="9" t="s">
        <v>11</v>
      </c>
      <c r="G8" s="8">
        <f>H5/H4</f>
        <v>8.8888888888888892E-2</v>
      </c>
      <c r="H8" s="9" t="s">
        <v>12</v>
      </c>
      <c r="I8" s="3">
        <f>C8*E8*G8</f>
        <v>3.4882154882154882E-2</v>
      </c>
    </row>
    <row r="10" spans="1:12" x14ac:dyDescent="0.2">
      <c r="C10" s="5" t="s">
        <v>2</v>
      </c>
      <c r="D10" s="5"/>
      <c r="E10" s="5" t="s">
        <v>3</v>
      </c>
      <c r="F10" s="5"/>
      <c r="G10" s="5" t="s">
        <v>26</v>
      </c>
      <c r="H10" s="5"/>
    </row>
    <row r="11" spans="1:12" x14ac:dyDescent="0.2">
      <c r="A11" t="s">
        <v>16</v>
      </c>
      <c r="C11" s="5" t="s">
        <v>18</v>
      </c>
      <c r="D11" s="6">
        <v>30</v>
      </c>
      <c r="E11" s="5" t="s">
        <v>22</v>
      </c>
      <c r="F11" s="6">
        <v>10</v>
      </c>
      <c r="G11" s="5" t="s">
        <v>27</v>
      </c>
      <c r="H11" s="6">
        <v>40</v>
      </c>
    </row>
    <row r="12" spans="1:12" x14ac:dyDescent="0.2">
      <c r="C12" s="5" t="s">
        <v>17</v>
      </c>
      <c r="D12" s="11">
        <v>23.63</v>
      </c>
      <c r="E12" s="5" t="s">
        <v>23</v>
      </c>
      <c r="F12" s="6">
        <v>12</v>
      </c>
      <c r="G12" s="5" t="s">
        <v>19</v>
      </c>
      <c r="H12" s="6">
        <v>23.27</v>
      </c>
    </row>
    <row r="13" spans="1:12" x14ac:dyDescent="0.2">
      <c r="C13" s="5"/>
      <c r="D13" s="5"/>
      <c r="E13" s="5"/>
      <c r="F13" s="5"/>
      <c r="G13" s="5" t="s">
        <v>25</v>
      </c>
      <c r="H13" s="5">
        <f>H12/H11</f>
        <v>0.58174999999999999</v>
      </c>
    </row>
    <row r="14" spans="1:12" x14ac:dyDescent="0.2">
      <c r="C14" s="5"/>
      <c r="D14" s="5"/>
      <c r="E14" s="5"/>
      <c r="F14" s="5"/>
      <c r="G14" s="5" t="s">
        <v>20</v>
      </c>
      <c r="H14" s="6">
        <v>1</v>
      </c>
    </row>
    <row r="15" spans="1:12" x14ac:dyDescent="0.2">
      <c r="C15" s="5" t="s">
        <v>2</v>
      </c>
      <c r="D15" s="5"/>
      <c r="E15" s="5" t="s">
        <v>3</v>
      </c>
      <c r="F15" s="5"/>
      <c r="G15" s="5" t="s">
        <v>21</v>
      </c>
      <c r="H15" s="5"/>
      <c r="I15" s="10" t="s">
        <v>24</v>
      </c>
    </row>
    <row r="16" spans="1:12" x14ac:dyDescent="0.2">
      <c r="C16" s="8">
        <f>D12/D11</f>
        <v>0.78766666666666663</v>
      </c>
      <c r="E16" s="8">
        <f>F11/F12</f>
        <v>0.83333333333333337</v>
      </c>
      <c r="G16" s="8">
        <f>H14/H13</f>
        <v>1.7189514396218306</v>
      </c>
      <c r="I16" s="3">
        <f>C16*E16*G16</f>
        <v>1.1283006255073293</v>
      </c>
    </row>
    <row r="18" spans="2:2" x14ac:dyDescent="0.2">
      <c r="B18" t="s">
        <v>28</v>
      </c>
    </row>
  </sheetData>
  <pageMargins left="0.75" right="0.75" top="1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zoomScale="144" zoomScaleNormal="144" zoomScalePageLayoutView="144" workbookViewId="0">
      <selection activeCell="N6" sqref="N6"/>
    </sheetView>
  </sheetViews>
  <sheetFormatPr baseColWidth="10" defaultRowHeight="16" x14ac:dyDescent="0.2"/>
  <cols>
    <col min="1" max="1" width="10.83203125" style="12"/>
    <col min="2" max="2" width="5.5" customWidth="1"/>
    <col min="3" max="3" width="17.1640625" bestFit="1" customWidth="1"/>
    <col min="5" max="5" width="14.1640625" bestFit="1" customWidth="1"/>
    <col min="7" max="7" width="13.6640625" bestFit="1" customWidth="1"/>
    <col min="9" max="9" width="21.5" bestFit="1" customWidth="1"/>
    <col min="10" max="10" width="5" customWidth="1"/>
    <col min="11" max="11" width="12.5" style="9" customWidth="1"/>
    <col min="12" max="12" width="10.83203125" style="9"/>
  </cols>
  <sheetData>
    <row r="1" spans="1:16" ht="21" x14ac:dyDescent="0.25">
      <c r="C1" s="20" t="s">
        <v>33</v>
      </c>
    </row>
    <row r="3" spans="1:16" ht="17" thickBot="1" x14ac:dyDescent="0.25">
      <c r="A3" s="12" t="s">
        <v>15</v>
      </c>
      <c r="C3" s="21" t="s">
        <v>2</v>
      </c>
      <c r="D3" s="7"/>
      <c r="E3" s="21" t="s">
        <v>3</v>
      </c>
      <c r="F3" s="7"/>
      <c r="G3" s="21" t="s">
        <v>8</v>
      </c>
      <c r="H3" s="7"/>
      <c r="I3" s="1"/>
      <c r="K3" s="10" t="s">
        <v>32</v>
      </c>
    </row>
    <row r="4" spans="1:16" ht="17" thickBot="1" x14ac:dyDescent="0.25">
      <c r="C4" s="19" t="s">
        <v>0</v>
      </c>
      <c r="D4" s="22">
        <v>60</v>
      </c>
      <c r="E4" s="19" t="s">
        <v>4</v>
      </c>
      <c r="F4" s="22">
        <v>15</v>
      </c>
      <c r="G4" s="5" t="s">
        <v>29</v>
      </c>
      <c r="H4" s="17">
        <f>D12/F6</f>
        <v>180</v>
      </c>
      <c r="I4" s="1"/>
      <c r="K4" s="9">
        <v>0</v>
      </c>
      <c r="L4" s="24">
        <v>20</v>
      </c>
      <c r="M4" s="14">
        <f>VLOOKUP(H6,K4:L14,2,TRUE)</f>
        <v>9</v>
      </c>
    </row>
    <row r="5" spans="1:16" x14ac:dyDescent="0.2">
      <c r="C5" s="19" t="s">
        <v>14</v>
      </c>
      <c r="D5" s="23">
        <v>15</v>
      </c>
      <c r="E5" s="19" t="s">
        <v>5</v>
      </c>
      <c r="F5" s="22">
        <v>0</v>
      </c>
      <c r="G5" s="5" t="s">
        <v>10</v>
      </c>
      <c r="H5" s="17">
        <f>M4</f>
        <v>9</v>
      </c>
      <c r="I5" s="1"/>
      <c r="K5" s="9">
        <v>1</v>
      </c>
      <c r="L5" s="24">
        <v>20</v>
      </c>
    </row>
    <row r="6" spans="1:16" x14ac:dyDescent="0.2">
      <c r="C6" s="5"/>
      <c r="D6" s="5"/>
      <c r="E6" s="5" t="s">
        <v>6</v>
      </c>
      <c r="F6" s="5">
        <f>F4+F5</f>
        <v>15</v>
      </c>
      <c r="G6" s="19" t="s">
        <v>31</v>
      </c>
      <c r="H6" s="22">
        <v>8</v>
      </c>
      <c r="I6" s="1"/>
      <c r="K6" s="9">
        <v>2</v>
      </c>
      <c r="L6" s="24">
        <v>20</v>
      </c>
    </row>
    <row r="7" spans="1:16" ht="17" thickBot="1" x14ac:dyDescent="0.25">
      <c r="C7" s="7" t="s">
        <v>1</v>
      </c>
      <c r="D7" s="7"/>
      <c r="E7" s="7" t="s">
        <v>7</v>
      </c>
      <c r="F7" s="7"/>
      <c r="G7" s="7" t="s">
        <v>8</v>
      </c>
      <c r="H7" s="7"/>
      <c r="I7" s="2" t="s">
        <v>13</v>
      </c>
      <c r="K7" s="9">
        <v>3</v>
      </c>
      <c r="L7" s="24">
        <v>10</v>
      </c>
    </row>
    <row r="8" spans="1:16" ht="17" thickBot="1" x14ac:dyDescent="0.25">
      <c r="C8" s="8">
        <f>(D4-D5)/D4</f>
        <v>0.75</v>
      </c>
      <c r="D8" s="9"/>
      <c r="E8" s="8">
        <f>F4/F6</f>
        <v>1</v>
      </c>
      <c r="F8" s="9"/>
      <c r="G8" s="8">
        <f>H5/H4</f>
        <v>0.05</v>
      </c>
      <c r="H8" s="16"/>
      <c r="I8" s="15">
        <f>C8*E8*G8</f>
        <v>3.7500000000000006E-2</v>
      </c>
      <c r="K8" s="9">
        <v>4</v>
      </c>
      <c r="L8" s="24">
        <v>15</v>
      </c>
    </row>
    <row r="9" spans="1:16" x14ac:dyDescent="0.2">
      <c r="K9" s="9">
        <v>5</v>
      </c>
      <c r="L9" s="24">
        <v>10</v>
      </c>
    </row>
    <row r="10" spans="1:16" x14ac:dyDescent="0.2">
      <c r="C10" s="21" t="s">
        <v>2</v>
      </c>
      <c r="D10" s="21"/>
      <c r="E10" s="21" t="s">
        <v>3</v>
      </c>
      <c r="F10" s="21"/>
      <c r="G10" s="21" t="s">
        <v>21</v>
      </c>
      <c r="H10" s="7"/>
      <c r="K10" s="9">
        <v>6</v>
      </c>
      <c r="L10" s="24">
        <v>10</v>
      </c>
    </row>
    <row r="11" spans="1:16" x14ac:dyDescent="0.2">
      <c r="A11" s="12" t="s">
        <v>16</v>
      </c>
      <c r="C11" s="5" t="s">
        <v>18</v>
      </c>
      <c r="D11" s="17">
        <f>SUM(D4*60)</f>
        <v>3600</v>
      </c>
      <c r="E11" s="5" t="s">
        <v>22</v>
      </c>
      <c r="F11" s="17">
        <f>F4</f>
        <v>15</v>
      </c>
      <c r="G11" s="5" t="s">
        <v>27</v>
      </c>
      <c r="H11" s="17">
        <f>F6</f>
        <v>15</v>
      </c>
      <c r="K11" s="9">
        <v>7</v>
      </c>
      <c r="L11" s="24">
        <v>10</v>
      </c>
    </row>
    <row r="12" spans="1:16" x14ac:dyDescent="0.2">
      <c r="C12" s="5" t="s">
        <v>17</v>
      </c>
      <c r="D12" s="18">
        <f>(D11-(D5*60))</f>
        <v>2700</v>
      </c>
      <c r="E12" s="5" t="s">
        <v>23</v>
      </c>
      <c r="F12" s="17">
        <f>F6</f>
        <v>15</v>
      </c>
      <c r="G12" s="5" t="s">
        <v>19</v>
      </c>
      <c r="H12" s="17">
        <f>D12</f>
        <v>2700</v>
      </c>
      <c r="K12" s="9">
        <v>8</v>
      </c>
      <c r="L12" s="24">
        <v>9</v>
      </c>
    </row>
    <row r="13" spans="1:16" x14ac:dyDescent="0.2">
      <c r="C13" s="5"/>
      <c r="D13" s="5"/>
      <c r="E13" s="5" t="s">
        <v>30</v>
      </c>
      <c r="F13" s="5">
        <v>17.32</v>
      </c>
      <c r="G13" s="5" t="s">
        <v>29</v>
      </c>
      <c r="H13" s="17">
        <f>H12/H11</f>
        <v>180</v>
      </c>
      <c r="K13" s="9">
        <v>9</v>
      </c>
      <c r="L13" s="24">
        <v>9</v>
      </c>
    </row>
    <row r="14" spans="1:16" x14ac:dyDescent="0.2">
      <c r="C14" s="5"/>
      <c r="D14" s="5"/>
      <c r="E14" s="5"/>
      <c r="F14" s="5"/>
      <c r="G14" s="5" t="s">
        <v>20</v>
      </c>
      <c r="H14" s="17">
        <f>H5</f>
        <v>9</v>
      </c>
      <c r="K14" s="9">
        <v>10</v>
      </c>
      <c r="L14" s="24">
        <v>9</v>
      </c>
    </row>
    <row r="15" spans="1:16" ht="17" thickBot="1" x14ac:dyDescent="0.25">
      <c r="C15" s="7" t="s">
        <v>2</v>
      </c>
      <c r="D15" s="7"/>
      <c r="E15" s="7" t="s">
        <v>3</v>
      </c>
      <c r="F15" s="7"/>
      <c r="G15" s="7" t="s">
        <v>21</v>
      </c>
      <c r="H15" s="7"/>
      <c r="I15" s="10" t="s">
        <v>24</v>
      </c>
      <c r="P15" s="9"/>
    </row>
    <row r="16" spans="1:16" ht="17" thickBot="1" x14ac:dyDescent="0.25">
      <c r="C16" s="8">
        <f>D12/D11</f>
        <v>0.75</v>
      </c>
      <c r="E16" s="8">
        <f>F11/F12</f>
        <v>1</v>
      </c>
      <c r="G16" s="8">
        <f>H14/H13</f>
        <v>0.05</v>
      </c>
      <c r="H16" s="16"/>
      <c r="I16" s="15">
        <f>C16*G16*E16</f>
        <v>3.7500000000000006E-2</v>
      </c>
    </row>
    <row r="18" spans="2:8" x14ac:dyDescent="0.2">
      <c r="B18" t="s">
        <v>28</v>
      </c>
    </row>
    <row r="21" spans="2:8" x14ac:dyDescent="0.2">
      <c r="H21" s="13"/>
    </row>
  </sheetData>
  <sheetProtection sheet="1" objects="1" scenarios="1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>Leading2Lean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Hungerford</dc:creator>
  <cp:lastModifiedBy>Microsoft Office User</cp:lastModifiedBy>
  <dcterms:created xsi:type="dcterms:W3CDTF">2016-01-13T14:39:11Z</dcterms:created>
  <dcterms:modified xsi:type="dcterms:W3CDTF">2016-09-12T19:59:00Z</dcterms:modified>
</cp:coreProperties>
</file>